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  <sheet name="Лист2" sheetId="2" r:id="rId2"/>
    <sheet name="Лист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0" i="1" l="1"/>
  <c r="E61" i="1"/>
  <c r="E10" i="1"/>
  <c r="E11" i="1"/>
  <c r="E12" i="1"/>
  <c r="E13" i="1"/>
  <c r="E59" i="1" l="1"/>
  <c r="E53" i="1" l="1"/>
  <c r="E15" i="1"/>
  <c r="E32" i="1" l="1"/>
  <c r="E49" i="1"/>
  <c r="E56" i="1"/>
  <c r="E29" i="1"/>
  <c r="E24" i="1"/>
  <c r="E19" i="1"/>
  <c r="E22" i="1"/>
  <c r="E41" i="1"/>
  <c r="E38" i="1"/>
  <c r="E26" i="1"/>
  <c r="E43" i="1"/>
  <c r="E45" i="1"/>
</calcChain>
</file>

<file path=xl/sharedStrings.xml><?xml version="1.0" encoding="utf-8"?>
<sst xmlns="http://schemas.openxmlformats.org/spreadsheetml/2006/main" count="98" uniqueCount="97">
  <si>
    <t>№ по</t>
  </si>
  <si>
    <t xml:space="preserve">НАПРАВЛЕНИЕ НА РАЗХОДИТЕ ПО РАЗДЕЛИ, ИЗТОЧНИЦИ </t>
  </si>
  <si>
    <t>ред</t>
  </si>
  <si>
    <t xml:space="preserve"> И ОБЕКТИ</t>
  </si>
  <si>
    <t xml:space="preserve">А. </t>
  </si>
  <si>
    <t>А.1.</t>
  </si>
  <si>
    <t>ОСНОВЕН РЕМОНТ,РЕКОНСТРУКЦИЯ И РЕХАБИЛИТАЦИЯ</t>
  </si>
  <si>
    <t>Б.</t>
  </si>
  <si>
    <t>В.</t>
  </si>
  <si>
    <t>ДРУГИ ИЗТОЧНИЦИ</t>
  </si>
  <si>
    <r>
      <rPr>
        <b/>
        <sz val="12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 xml:space="preserve"> ЗА УТОЧНЕНИЯ ГОДИШЕН ПЛАН И ОТЧЕТА ЗА ФИНАНСИРАНЕ </t>
    </r>
  </si>
  <si>
    <t>СПРАВКА</t>
  </si>
  <si>
    <t>ПРИДОБИВАНЕ НА ЗЕМЯ</t>
  </si>
  <si>
    <t>ПРЕХОДЕН ОСТАТЪК</t>
  </si>
  <si>
    <t>ЦЕЛЕВА ДЪРЖАВНА СУБСИДИЯ ЗА КАПИТАЛОВИ РАЗХОДИ</t>
  </si>
  <si>
    <r>
      <rPr>
        <b/>
        <sz val="10"/>
        <rFont val="Arial"/>
        <family val="2"/>
        <charset val="204"/>
      </rPr>
      <t>Вишнево</t>
    </r>
    <r>
      <rPr>
        <sz val="10"/>
        <rFont val="Arial"/>
        <family val="2"/>
        <charset val="204"/>
      </rPr>
      <t xml:space="preserve"> </t>
    </r>
  </si>
  <si>
    <t>А.3.</t>
  </si>
  <si>
    <t>СОБСТВЕНИ СРЕДСТВА</t>
  </si>
  <si>
    <t>Г.</t>
  </si>
  <si>
    <t>КАПИТАЛОВИ РАЗХОДИ - ОБЩО /А+Б+В+Г/</t>
  </si>
  <si>
    <t>КАПИТАЛОВИ РАЗХОДИ - ОБЩО /А+Б+В/</t>
  </si>
  <si>
    <t>Параграф</t>
  </si>
  <si>
    <t>УГП 2022</t>
  </si>
  <si>
    <t>Баните</t>
  </si>
  <si>
    <t>Вълчан дол</t>
  </si>
  <si>
    <r>
      <t xml:space="preserve">        </t>
    </r>
    <r>
      <rPr>
        <sz val="12"/>
        <rFont val="Arial"/>
        <family val="2"/>
        <charset val="204"/>
      </rPr>
      <t>НА   КАПИТАЛОВИТЕ РАЗХОДИ ЗА 2023Г.</t>
    </r>
  </si>
  <si>
    <t>Глогино</t>
  </si>
  <si>
    <t>Стърница</t>
  </si>
  <si>
    <t>Оряховец</t>
  </si>
  <si>
    <t>Гълъбово</t>
  </si>
  <si>
    <t>Малка Арда</t>
  </si>
  <si>
    <t>Давидково</t>
  </si>
  <si>
    <t>Загражден</t>
  </si>
  <si>
    <t>Кръстатица</t>
  </si>
  <si>
    <t>Проектиране и изграждане на подпорна стена на ул. "Цар Симеон",  от о.т. 789Д до о.т. 789Е по ПУП на с. Баните, ПМС 188/21.07.2022г.</t>
  </si>
  <si>
    <t>Текущ ремонт и обновяване на физкултурен салон към СУ "Христо Ботев", с. Баните, община Баните, област Смолян</t>
  </si>
  <si>
    <t>Рехабилитация на общински път SML1008 / ІІІ - 863 / Баните - Вишнево – Сливка от км 1+450 до км 11+437,21 - 1 етап</t>
  </si>
  <si>
    <t>Проектиране и авторски надзор на обект "Реконструкция и рехабилитация на общ. път  SML 3003/lll- 8611, Загражден -Давидково/ -Босилково- мах. Катраница -  SML 3007 - ll етап</t>
  </si>
  <si>
    <t>Проектиране  на "Тематичен парк "Равното", в УПИ l-20.193, кв.133 и  УПИ l- 20.196, кв.134, местност "Еливарник", землище Баните</t>
  </si>
  <si>
    <t xml:space="preserve">Актуализация на инвестиционен проект и авторски надзор за обект "Възстановяване на съществуващ общински път lꓦ-86035 в с. Босилково, общ.Баните, обл. Смолян" </t>
  </si>
  <si>
    <t>Скенер</t>
  </si>
  <si>
    <t>Отчуждаване на земя за озеленяване и зимен тематичен парк</t>
  </si>
  <si>
    <t>Доставка на водоспираща лента и топлоизолация</t>
  </si>
  <si>
    <t xml:space="preserve">Проектиране и авторски надзор на обект "Ремонт и реконструкция на улица към промишлена зона  в с. Давидково </t>
  </si>
  <si>
    <t>Авторски  и  строителен надзор за обект "Рехабилитация на общински път SML1008 / ІІІ - 863 / Баните - Вишнево – Сливка от км 1+450 до км 11+437,21" - 1 етап</t>
  </si>
  <si>
    <t>Отчуждаване на земя за гробищен парк в с.Гълъбово</t>
  </si>
  <si>
    <t>Авторски  надзор за водоем в с. Оряховец</t>
  </si>
  <si>
    <t>Отчуждаване на земя за улица и транспортен подход към пречиствателна станция с.Баните /Атрактивен маршрут за пешеходен и велотуризъм -алея от с. Баните до язовирната сгена на МВЕЦ-Баните/</t>
  </si>
  <si>
    <t xml:space="preserve">Реконструкция и рехабилитация на общински път SML 2009 /lll-863/ /Баните-Стояново/- Дрянка - граница общ. /Баните-Мадан /Касап-Купен /SML-3143/ , проектиране и авторски надзор     </t>
  </si>
  <si>
    <t>Реконструкция, преустройство и подмяна на оборудване на "Помпена станция за минерална вода/сондаж 3/, с. Баните, обл. Смолян - имот с идентификатор №44402.500.490</t>
  </si>
  <si>
    <t>Дрянка</t>
  </si>
  <si>
    <t>Беседка за Римски мост в с. Малка Арда</t>
  </si>
  <si>
    <t xml:space="preserve">Реконструкция и рехабилитация на довеждащи водопроводи за захранване на с.Стърница, с.Давидково,с.Оряховец,с.Дрянка,с.Вишнево,водоем в с.Оряховец,община Баните и пречиствателно съоръжение за питейни води-автоматичен самопречистващ се филтър с. Стърница,община Баните , ДФ "Земеделие"     </t>
  </si>
  <si>
    <t xml:space="preserve"> Енергийна ефективност на системи за външно изкуствено осветление  в селата на територията на община Баните </t>
  </si>
  <si>
    <t>Изграждане на улица и транспортен подход към пречиствателна станция за отпадни води в с. Баните</t>
  </si>
  <si>
    <r>
      <t xml:space="preserve">Реализиране на мерки за енергийна ефективност за достигане условията за "сграда близка   до нулево потребление " за административни сгради Общ. адм-я"       с. Баните, в УПИ  </t>
    </r>
    <r>
      <rPr>
        <sz val="11"/>
        <color theme="1"/>
        <rFont val="Calibri"/>
        <family val="2"/>
        <charset val="204"/>
      </rPr>
      <t>ꓦ, кв. 107 по ПУП на с. Баните, ПИ 44402.500.331 по КК  на с. Баните, общ. Баните, обл. Смолян</t>
    </r>
  </si>
  <si>
    <t xml:space="preserve"> „Изграждане на Атрактивен маршрут за пешеходен и велосипеден туризъм – алея от с.Баните до язовирната стена на МВЕЦ Баните“ –II-ри етап, подобект: Участък от км.0+568,58 до км.0+840“, ПРСР  процедура BG06RDNP001-19.262 - МИГ "Преспа"-общини Баните,Лъки и Чепеларе – Мярка 7.5 „Инвестиции за публично ползване в инфраструктура за отдих, туристическа инфраструктура“</t>
  </si>
  <si>
    <t>„Реконструкция на довеждащи водопроводи в община Баните за захранване на селата Баните, кв. Поглед и кв.Средна, с.Дрянка, с.Давидково и с.Загражден“
Програма за развитие на селските райони,
BG06RDNP001-7.021 - Вода „Изграждане, реконструкция и/или рехабилитация на водоснабдителни системи и съоръжения в агломерации с под 2000 е.ж. в селските райони“ по подмярка 7.2. „Инвестиции в създаването, подобряването или разширяването на всички видове малка по мащаби инфраструктура“ от мярка 7 „Основни услуги и обновяване на селата в селските райони“ от Програмата за развитие на селските райони за периода 2014 – 2020 г.</t>
  </si>
  <si>
    <t>Ремонт и рехабилитация на улица към гатер от югозападна граница на ПИ № 251 до югоизточна граница на ПИ № 232, с дължина 113м.</t>
  </si>
  <si>
    <t>Ремонт и рехабилитация на улица от разклон път III-6231 до ПИ №733, с  дължина 121м.</t>
  </si>
  <si>
    <t>Ремонт и рехабилитация на обслужваща улица към Пансион от северозападен край на ПИ № 369 до северозападна граница на ПИ №143, с дължина 150м.</t>
  </si>
  <si>
    <t>Ремонт и рехабилитация на улица от п.т. 75 до п.т. 88, с дължина 190м.</t>
  </si>
  <si>
    <t>Ремонт и рехабилитация на улица от п.т. 75, п.т. 70 до п.т. 68, с дължина 310м.</t>
  </si>
  <si>
    <t>ПРИДОБИВАНЕ НА ДМА</t>
  </si>
  <si>
    <t>А.2</t>
  </si>
  <si>
    <t>Ремонт и рехабилитация на улица Цар Симеон 2 етап - продължение 160м² от С3 ъгъл на УПИ XII-327 до С3 ъгъл на УПИ XIV,кв.117,с. Баните, с дължина 32 м.</t>
  </si>
  <si>
    <t>Ремонт и рехабилитация на улица от п.т.117 до ПИ с идентификатор 44402.503.8, с дължина 160 м.</t>
  </si>
  <si>
    <t>Ремонт и рехабилитация на улица от ПИ с идентификатор 44402.500.236 до ПИ с идентификатор 44402.500.473, с дължина 130 м.</t>
  </si>
  <si>
    <t xml:space="preserve"> Ремонт и рехабилитация на улица от о.т. 490 до о.т. 380 и  о.т. 353, с. Гълъбово, с дължина 300м.</t>
  </si>
  <si>
    <t>,</t>
  </si>
  <si>
    <t xml:space="preserve">Контейнер/тоалетна в имота на административна сграда в центъра на с. Давидково </t>
  </si>
  <si>
    <t>Ремонт и рехабилитация на улица от имот с идентификатор 40326.100.125 до имот с идентификатор 40326.2.226, с дължина 330 м.</t>
  </si>
  <si>
    <t xml:space="preserve">                </t>
  </si>
  <si>
    <t>Приложение  4</t>
  </si>
  <si>
    <t>Пречиствателно съоръжение за питейни води - Автоматичен самопречистващ се филтър - с. Стърница</t>
  </si>
  <si>
    <t>Ремонт и рехабилитация на улица към Долна махала от км 0+156 до км 0+406, с. Вишнево,с дължина 250 м.</t>
  </si>
  <si>
    <t>Ремонт и рехабилитация на улица от разклон обора 0+000 до разклон черквата 0+290, с. Вишнево, с дължина 290 м.</t>
  </si>
  <si>
    <t>Ремонт и рехабилитация на улица от площадно пространство до имот с идентификатор 12526.3.311, с дължина 313 м.</t>
  </si>
  <si>
    <t>Ремонт и рехабилитация на улица разклон творческа база БАН до разклон за Жуковска махала, с. Глогино, с дължина 100 м.</t>
  </si>
  <si>
    <t>Ремонт и рехабилитация на улица от о.т. 254 до о.т. 268, с. Гълъбово, с дължина 140 м.</t>
  </si>
  <si>
    <t>Ремонт и рехабилитация на улица от разклон път Давидково-Загражден до ПИ с идентификатор 20033.3.268, с дължина 69м.</t>
  </si>
  <si>
    <t>Ремонт и рехабилитация на улица от о.т. 101 до о.т.53, с. Оряховец,с дължина 85 м.</t>
  </si>
  <si>
    <t>Ремонт и рехабилитация на улица от о.т. 21,кв.22 до о.т. 132,кв.20, с. Оряховец, с дължина 345 м.</t>
  </si>
  <si>
    <t>Ремонт и рехабилитация на улица от о.т.220 до о.т 231, кв. 20, с. Стърница, с дължина 333 м.</t>
  </si>
  <si>
    <t>Ремонт и рехабилитация на улица от о.т. 130 до о.т.127 в кв.22, с. Стърница, с дължина 100 м.</t>
  </si>
  <si>
    <t>Ремонт и рехабилитация на обслужваща улица в УПИ IV, кв.18, с дължина 100 м.</t>
  </si>
  <si>
    <t>Реализиране на мерки за енергийна ефективност за достигане условията за "сграда близка   до нулево потребление " за административни сгради Общ. адм-я"          с. Баните, в УПИ  ꓦ, кв. 107 по ПУП на с. Баните, ПИ 44402.500.331 по КК  на с. Баните, общ. Баните, обл. Смолян</t>
  </si>
  <si>
    <r>
      <t xml:space="preserve">                                                                                                          Изграждане на помпена станция и черпателен резервоар на сондаж № 3ХГ в с. Баните                                                                               ПМС 360/10.12.2020г.   </t>
    </r>
    <r>
      <rPr>
        <b/>
        <sz val="11"/>
        <rFont val="Calibri"/>
        <family val="2"/>
        <charset val="204"/>
        <scheme val="minor"/>
      </rPr>
      <t xml:space="preserve">  </t>
    </r>
    <r>
      <rPr>
        <sz val="1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</si>
  <si>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Изграждане на вътрешна водопроводна мрежа - с.Оряховец, община Баните, област Смолян </t>
  </si>
  <si>
    <t>Ремонт и рехабилитация на улица от о.т. 0+52 до 0+300м, от о.т. 7+10м до о.т.23,кв.5 и кв.6, с. Малка Арда, с дължина  248 м.</t>
  </si>
  <si>
    <t>Ремонт и рехабилитация на улица от о.т.10-о.т.16-о.т.24-о.т.16-о.т.19 и т.н, с. Дрянка,  II етап, с дължина 155 м.</t>
  </si>
  <si>
    <t>Ремонт и рехабилитация на улица от о.т.10-о.т.16-о.т.24-о.т.16-о.т.19 и т.н, с. Дрянка -  II етап, продължение към Малинови, с дължина 110 м.</t>
  </si>
  <si>
    <r>
      <t>Ремонт и рехабилитация  на улица от о.т.274 между кв.42 и кв. 44 до  североизточна граница  на имот с идентификатор 54002.15.1061</t>
    </r>
    <r>
      <rPr>
        <sz val="11"/>
        <color theme="1"/>
        <rFont val="Calibri"/>
        <family val="2"/>
        <charset val="204"/>
      </rPr>
      <t xml:space="preserve"> в </t>
    </r>
    <r>
      <rPr>
        <sz val="11"/>
        <color theme="1"/>
        <rFont val="Calibri"/>
        <family val="2"/>
        <charset val="204"/>
        <scheme val="minor"/>
      </rPr>
      <t xml:space="preserve"> с. Оряховец, с дължина 74 м.</t>
    </r>
  </si>
  <si>
    <t>Ремонт и рехабилитация на улица обслужваща трикотажен цех от ПИ №414 до ПИ №443, с дължина 150м.</t>
  </si>
  <si>
    <t>Отчуждаване на земя за улици и транспортен подход към пречиствателна станция с.Баните /Атрактивен маршрут за пешеходен и велотуризъм -алея от с. Баните до язовирната стена на МВЕЦ-Баните/</t>
  </si>
  <si>
    <r>
      <t xml:space="preserve">Отчуждаване на земя за улица от  о.т. 535а до о.т. 970а от ПИ 44402.500.329 представляващ УПИ </t>
    </r>
    <r>
      <rPr>
        <sz val="10"/>
        <rFont val="Calibri"/>
        <family val="2"/>
        <charset val="204"/>
      </rPr>
      <t xml:space="preserve">l </t>
    </r>
    <r>
      <rPr>
        <sz val="10"/>
        <rFont val="Arial"/>
        <family val="2"/>
        <charset val="204"/>
      </rPr>
      <t>, кв.107,  по действащия ПУП на с. Баните - Оряховец</t>
    </r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</si>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</sst>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6" xfId="0" applyBorder="1" applyAlignment="1">
      <alignment wrapText="1"/>
    </xf>
    <xf numFmtId="0" fontId="0" fillId="0" borderId="6" xfId="0" applyBorder="1"/>
    <xf numFmtId="1" fontId="2" fillId="0" borderId="6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7" fillId="0" borderId="6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1" fontId="9" fillId="0" borderId="0" xfId="0" applyNumberFormat="1" applyFont="1"/>
    <xf numFmtId="0" fontId="3" fillId="0" borderId="3" xfId="0" applyFont="1" applyBorder="1" applyAlignment="1">
      <alignment horizontal="center"/>
    </xf>
    <xf numFmtId="0" fontId="4" fillId="0" borderId="12" xfId="0" applyFont="1" applyBorder="1"/>
    <xf numFmtId="0" fontId="0" fillId="0" borderId="10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9" fillId="0" borderId="0" xfId="0" applyFont="1"/>
    <xf numFmtId="3" fontId="4" fillId="0" borderId="0" xfId="0" applyNumberFormat="1" applyFont="1" applyAlignment="1">
      <alignment horizontal="right"/>
    </xf>
    <xf numFmtId="3" fontId="0" fillId="0" borderId="0" xfId="0" applyNumberFormat="1"/>
    <xf numFmtId="1" fontId="15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" fontId="17" fillId="0" borderId="6" xfId="0" applyNumberFormat="1" applyFont="1" applyBorder="1"/>
    <xf numFmtId="0" fontId="4" fillId="0" borderId="13" xfId="0" applyFont="1" applyBorder="1"/>
    <xf numFmtId="0" fontId="4" fillId="0" borderId="9" xfId="0" applyFont="1" applyBorder="1"/>
    <xf numFmtId="0" fontId="0" fillId="0" borderId="3" xfId="0" applyBorder="1" applyAlignment="1">
      <alignment wrapText="1"/>
    </xf>
    <xf numFmtId="0" fontId="2" fillId="0" borderId="6" xfId="0" applyFont="1" applyBorder="1"/>
    <xf numFmtId="1" fontId="15" fillId="0" borderId="6" xfId="0" applyNumberFormat="1" applyFont="1" applyBorder="1" applyAlignment="1">
      <alignment horizontal="right" vertical="center"/>
    </xf>
    <xf numFmtId="1" fontId="2" fillId="2" borderId="6" xfId="0" applyNumberFormat="1" applyFont="1" applyFill="1" applyBorder="1"/>
    <xf numFmtId="0" fontId="12" fillId="0" borderId="6" xfId="0" applyFont="1" applyBorder="1" applyAlignment="1">
      <alignment horizontal="right" vertical="center"/>
    </xf>
    <xf numFmtId="1" fontId="4" fillId="2" borderId="6" xfId="0" applyNumberFormat="1" applyFont="1" applyFill="1" applyBorder="1"/>
    <xf numFmtId="0" fontId="4" fillId="0" borderId="6" xfId="0" applyFont="1" applyBorder="1" applyAlignment="1">
      <alignment wrapText="1"/>
    </xf>
    <xf numFmtId="1" fontId="4" fillId="0" borderId="6" xfId="0" applyNumberFormat="1" applyFont="1" applyBorder="1" applyAlignment="1">
      <alignment horizontal="right"/>
    </xf>
    <xf numFmtId="0" fontId="9" fillId="0" borderId="6" xfId="0" applyFont="1" applyBorder="1" applyAlignment="1">
      <alignment wrapText="1"/>
    </xf>
    <xf numFmtId="0" fontId="14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vertical="top" wrapText="1"/>
    </xf>
    <xf numFmtId="0" fontId="0" fillId="0" borderId="6" xfId="0" applyBorder="1" applyAlignment="1">
      <alignment horizontal="right" vertical="center"/>
    </xf>
    <xf numFmtId="0" fontId="2" fillId="0" borderId="2" xfId="0" applyFont="1" applyBorder="1"/>
    <xf numFmtId="0" fontId="2" fillId="0" borderId="7" xfId="0" applyFont="1" applyBorder="1"/>
    <xf numFmtId="1" fontId="2" fillId="2" borderId="7" xfId="0" applyNumberFormat="1" applyFont="1" applyFill="1" applyBorder="1"/>
    <xf numFmtId="1" fontId="0" fillId="0" borderId="6" xfId="0" applyNumberFormat="1" applyBorder="1" applyAlignment="1">
      <alignment horizontal="center" vertical="center"/>
    </xf>
    <xf numFmtId="1" fontId="0" fillId="0" borderId="0" xfId="0" applyNumberFormat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14" xfId="0" applyFont="1" applyBorder="1"/>
    <xf numFmtId="3" fontId="4" fillId="0" borderId="15" xfId="0" applyNumberFormat="1" applyFont="1" applyBorder="1" applyAlignment="1">
      <alignment horizontal="right"/>
    </xf>
    <xf numFmtId="0" fontId="9" fillId="0" borderId="6" xfId="0" applyFont="1" applyBorder="1" applyAlignment="1">
      <alignment horizontal="right" vertical="center"/>
    </xf>
    <xf numFmtId="0" fontId="19" fillId="0" borderId="6" xfId="0" applyFont="1" applyBorder="1" applyAlignment="1">
      <alignment horizontal="right" vertical="center"/>
    </xf>
    <xf numFmtId="0" fontId="0" fillId="0" borderId="7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/>
    <xf numFmtId="0" fontId="20" fillId="0" borderId="6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top" wrapText="1"/>
    </xf>
    <xf numFmtId="1" fontId="2" fillId="0" borderId="2" xfId="0" applyNumberFormat="1" applyFont="1" applyBorder="1" applyAlignment="1">
      <alignment horizontal="right"/>
    </xf>
    <xf numFmtId="0" fontId="0" fillId="0" borderId="11" xfId="0" applyBorder="1"/>
    <xf numFmtId="0" fontId="9" fillId="0" borderId="5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0" fillId="0" borderId="3" xfId="0" applyBorder="1"/>
    <xf numFmtId="1" fontId="9" fillId="0" borderId="8" xfId="0" applyNumberFormat="1" applyFont="1" applyBorder="1"/>
    <xf numFmtId="0" fontId="2" fillId="0" borderId="2" xfId="0" applyFont="1" applyBorder="1" applyAlignment="1">
      <alignment wrapText="1"/>
    </xf>
    <xf numFmtId="0" fontId="0" fillId="0" borderId="7" xfId="0" applyBorder="1" applyAlignment="1">
      <alignment vertical="top" wrapText="1"/>
    </xf>
    <xf numFmtId="1" fontId="2" fillId="0" borderId="7" xfId="0" applyNumberFormat="1" applyFont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wrapText="1"/>
    </xf>
    <xf numFmtId="1" fontId="2" fillId="0" borderId="15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0" fillId="0" borderId="10" xfId="0" applyFill="1" applyBorder="1"/>
    <xf numFmtId="0" fontId="17" fillId="0" borderId="6" xfId="0" applyFont="1" applyBorder="1" applyAlignment="1">
      <alignment wrapText="1"/>
    </xf>
    <xf numFmtId="0" fontId="18" fillId="0" borderId="6" xfId="0" applyFont="1" applyBorder="1" applyAlignment="1">
      <alignment wrapText="1"/>
    </xf>
    <xf numFmtId="0" fontId="15" fillId="0" borderId="6" xfId="0" applyFont="1" applyBorder="1" applyAlignment="1">
      <alignment horizontal="center"/>
    </xf>
    <xf numFmtId="0" fontId="17" fillId="0" borderId="10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7" fillId="0" borderId="10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5" xfId="0" applyFont="1" applyBorder="1"/>
    <xf numFmtId="0" fontId="4" fillId="0" borderId="4" xfId="0" applyFont="1" applyBorder="1"/>
    <xf numFmtId="3" fontId="4" fillId="0" borderId="4" xfId="0" applyNumberFormat="1" applyFont="1" applyBorder="1" applyAlignment="1">
      <alignment horizontal="right"/>
    </xf>
    <xf numFmtId="0" fontId="2" fillId="0" borderId="4" xfId="0" applyFont="1" applyBorder="1"/>
    <xf numFmtId="3" fontId="2" fillId="0" borderId="2" xfId="0" applyNumberFormat="1" applyFont="1" applyBorder="1" applyAlignment="1">
      <alignment horizontal="right"/>
    </xf>
    <xf numFmtId="0" fontId="17" fillId="0" borderId="6" xfId="0" applyFont="1" applyBorder="1" applyAlignment="1">
      <alignment horizontal="right" vertical="center"/>
    </xf>
    <xf numFmtId="3" fontId="0" fillId="0" borderId="6" xfId="0" applyNumberFormat="1" applyBorder="1"/>
    <xf numFmtId="0" fontId="0" fillId="0" borderId="6" xfId="0" applyBorder="1" applyAlignment="1">
      <alignment horizontal="center"/>
    </xf>
    <xf numFmtId="0" fontId="1" fillId="0" borderId="0" xfId="0" applyFont="1" applyBorder="1"/>
    <xf numFmtId="0" fontId="3" fillId="0" borderId="17" xfId="0" applyFont="1" applyBorder="1"/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wrapText="1"/>
    </xf>
    <xf numFmtId="0" fontId="2" fillId="0" borderId="4" xfId="0" applyFont="1" applyBorder="1" applyAlignment="1">
      <alignment wrapText="1"/>
    </xf>
    <xf numFmtId="1" fontId="0" fillId="0" borderId="4" xfId="0" applyNumberFormat="1" applyBorder="1"/>
    <xf numFmtId="0" fontId="9" fillId="0" borderId="14" xfId="0" applyFont="1" applyBorder="1"/>
    <xf numFmtId="1" fontId="9" fillId="0" borderId="15" xfId="0" applyNumberFormat="1" applyFont="1" applyBorder="1"/>
    <xf numFmtId="0" fontId="9" fillId="0" borderId="0" xfId="0" applyFont="1"/>
    <xf numFmtId="0" fontId="22" fillId="0" borderId="0" xfId="0" applyFont="1"/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8"/>
  <sheetViews>
    <sheetView tabSelected="1" zoomScaleNormal="100" workbookViewId="0">
      <selection activeCell="E1" sqref="E1"/>
    </sheetView>
  </sheetViews>
  <sheetFormatPr defaultRowHeight="15" x14ac:dyDescent="0.25"/>
  <cols>
    <col min="1" max="1" width="5.140625" customWidth="1"/>
    <col min="2" max="2" width="5.28515625" customWidth="1"/>
    <col min="3" max="3" width="56.5703125" customWidth="1"/>
    <col min="4" max="4" width="9.42578125" customWidth="1"/>
    <col min="5" max="5" width="13.42578125" customWidth="1"/>
    <col min="6" max="6" width="10.28515625" customWidth="1"/>
    <col min="7" max="7" width="5.5703125" customWidth="1"/>
    <col min="8" max="8" width="10.28515625" customWidth="1"/>
    <col min="9" max="9" width="11.7109375" customWidth="1"/>
  </cols>
  <sheetData>
    <row r="1" spans="2:8" ht="18.75" x14ac:dyDescent="0.3">
      <c r="E1" s="111" t="s">
        <v>96</v>
      </c>
    </row>
    <row r="2" spans="2:8" ht="18" customHeight="1" x14ac:dyDescent="0.25">
      <c r="C2" s="14"/>
      <c r="D2" s="14" t="s">
        <v>72</v>
      </c>
      <c r="E2" t="s">
        <v>73</v>
      </c>
    </row>
    <row r="3" spans="2:8" ht="26.25" x14ac:dyDescent="0.4">
      <c r="C3" s="9" t="s">
        <v>11</v>
      </c>
      <c r="D3" s="9"/>
    </row>
    <row r="4" spans="2:8" ht="15.75" x14ac:dyDescent="0.25">
      <c r="B4" s="8"/>
      <c r="C4" s="7" t="s">
        <v>10</v>
      </c>
      <c r="D4" s="7"/>
      <c r="E4" s="2"/>
    </row>
    <row r="5" spans="2:8" ht="15.75" x14ac:dyDescent="0.25">
      <c r="B5" s="1"/>
      <c r="C5" s="2" t="s">
        <v>25</v>
      </c>
      <c r="D5" s="100"/>
      <c r="E5" s="100"/>
    </row>
    <row r="6" spans="2:8" x14ac:dyDescent="0.25">
      <c r="B6" s="1"/>
      <c r="C6" s="2"/>
      <c r="D6" s="100"/>
      <c r="E6" s="100"/>
    </row>
    <row r="7" spans="2:8" x14ac:dyDescent="0.25">
      <c r="B7" s="10" t="s">
        <v>0</v>
      </c>
      <c r="C7" s="21" t="s">
        <v>1</v>
      </c>
      <c r="D7" s="102" t="s">
        <v>21</v>
      </c>
      <c r="E7" s="103"/>
      <c r="F7" s="110"/>
    </row>
    <row r="8" spans="2:8" x14ac:dyDescent="0.25">
      <c r="B8" s="3" t="s">
        <v>2</v>
      </c>
      <c r="C8" s="23" t="s">
        <v>3</v>
      </c>
      <c r="D8" s="82"/>
      <c r="E8" s="101" t="s">
        <v>22</v>
      </c>
      <c r="F8" s="110"/>
    </row>
    <row r="9" spans="2:8" ht="19.5" customHeight="1" thickBot="1" x14ac:dyDescent="0.3">
      <c r="B9" s="6">
        <v>1</v>
      </c>
      <c r="C9" s="6">
        <v>2</v>
      </c>
      <c r="D9" s="90">
        <v>3</v>
      </c>
      <c r="E9" s="91">
        <v>4</v>
      </c>
      <c r="F9" s="29"/>
    </row>
    <row r="10" spans="2:8" ht="18" customHeight="1" thickBot="1" x14ac:dyDescent="0.3">
      <c r="B10" s="4"/>
      <c r="C10" s="24" t="s">
        <v>19</v>
      </c>
      <c r="D10" s="92"/>
      <c r="E10" s="60">
        <f>E12+E61+E59+E80</f>
        <v>18568070</v>
      </c>
      <c r="F10" s="30"/>
    </row>
    <row r="11" spans="2:8" ht="15.75" customHeight="1" thickBot="1" x14ac:dyDescent="0.3">
      <c r="B11" s="4"/>
      <c r="C11" s="36" t="s">
        <v>20</v>
      </c>
      <c r="D11" s="93"/>
      <c r="E11" s="94">
        <f>E12+E61+E59</f>
        <v>4661069</v>
      </c>
      <c r="F11" s="30"/>
    </row>
    <row r="12" spans="2:8" ht="16.5" customHeight="1" thickBot="1" x14ac:dyDescent="0.3">
      <c r="B12" s="18" t="s">
        <v>4</v>
      </c>
      <c r="C12" s="37" t="s">
        <v>14</v>
      </c>
      <c r="D12" s="92"/>
      <c r="E12" s="60">
        <f>E13+E56+E53</f>
        <v>1194400</v>
      </c>
      <c r="F12" s="30"/>
      <c r="G12" s="31"/>
      <c r="H12" s="31"/>
    </row>
    <row r="13" spans="2:8" x14ac:dyDescent="0.25">
      <c r="B13" s="57" t="s">
        <v>5</v>
      </c>
      <c r="C13" s="58" t="s">
        <v>6</v>
      </c>
      <c r="D13" s="95">
        <v>5100</v>
      </c>
      <c r="E13" s="94">
        <f>E15+E19+E22+E24+E26+E29+E32+E38+E41+E43+E45+E49+E14</f>
        <v>1130850</v>
      </c>
      <c r="F13" s="31"/>
    </row>
    <row r="14" spans="2:8" ht="27" thickBot="1" x14ac:dyDescent="0.3">
      <c r="B14" s="10">
        <v>1</v>
      </c>
      <c r="C14" s="76" t="s">
        <v>74</v>
      </c>
      <c r="D14" s="52">
        <v>5100</v>
      </c>
      <c r="E14" s="96">
        <v>100000</v>
      </c>
      <c r="F14" s="31"/>
    </row>
    <row r="15" spans="2:8" ht="15.75" thickBot="1" x14ac:dyDescent="0.3">
      <c r="B15" s="5"/>
      <c r="C15" s="24" t="s">
        <v>23</v>
      </c>
      <c r="D15" s="59"/>
      <c r="E15" s="60">
        <f>E16+E17+E18</f>
        <v>53442</v>
      </c>
      <c r="F15" s="31"/>
    </row>
    <row r="16" spans="2:8" ht="30" x14ac:dyDescent="0.25">
      <c r="B16" s="27">
        <v>2</v>
      </c>
      <c r="C16" s="87" t="s">
        <v>66</v>
      </c>
      <c r="D16" s="39">
        <v>5100</v>
      </c>
      <c r="E16" s="35">
        <v>24487</v>
      </c>
    </row>
    <row r="17" spans="2:6" ht="52.5" customHeight="1" x14ac:dyDescent="0.25">
      <c r="B17" s="27">
        <v>3</v>
      </c>
      <c r="C17" s="89" t="s">
        <v>67</v>
      </c>
      <c r="D17" s="39">
        <v>5100</v>
      </c>
      <c r="E17" s="35">
        <v>19391</v>
      </c>
    </row>
    <row r="18" spans="2:6" ht="48" customHeight="1" x14ac:dyDescent="0.25">
      <c r="B18" s="27">
        <v>4</v>
      </c>
      <c r="C18" s="89" t="s">
        <v>65</v>
      </c>
      <c r="D18" s="39">
        <v>5100</v>
      </c>
      <c r="E18" s="35">
        <v>9564</v>
      </c>
    </row>
    <row r="19" spans="2:6" ht="18.75" customHeight="1" x14ac:dyDescent="0.35">
      <c r="B19" s="48"/>
      <c r="C19" s="28" t="s">
        <v>15</v>
      </c>
      <c r="D19" s="39"/>
      <c r="E19" s="40">
        <f>E20+E21</f>
        <v>112100</v>
      </c>
      <c r="F19" s="32"/>
    </row>
    <row r="20" spans="2:6" ht="32.25" customHeight="1" x14ac:dyDescent="0.25">
      <c r="B20" s="19">
        <v>5</v>
      </c>
      <c r="C20" s="38" t="s">
        <v>75</v>
      </c>
      <c r="D20" s="53">
        <v>5100</v>
      </c>
      <c r="E20" s="54">
        <v>51101</v>
      </c>
    </row>
    <row r="21" spans="2:6" ht="32.25" customHeight="1" x14ac:dyDescent="0.25">
      <c r="B21" s="47">
        <v>6</v>
      </c>
      <c r="C21" s="15" t="s">
        <v>76</v>
      </c>
      <c r="D21" s="39">
        <v>5100</v>
      </c>
      <c r="E21" s="41">
        <v>60999</v>
      </c>
    </row>
    <row r="22" spans="2:6" ht="20.25" customHeight="1" x14ac:dyDescent="0.35">
      <c r="B22" s="48"/>
      <c r="C22" s="46" t="s">
        <v>24</v>
      </c>
      <c r="D22" s="42"/>
      <c r="E22" s="43">
        <f>E23</f>
        <v>54881</v>
      </c>
    </row>
    <row r="23" spans="2:6" ht="51.75" customHeight="1" x14ac:dyDescent="0.25">
      <c r="B23" s="66">
        <v>7</v>
      </c>
      <c r="C23" s="84" t="s">
        <v>77</v>
      </c>
      <c r="D23" s="51">
        <v>5100</v>
      </c>
      <c r="E23" s="41">
        <v>54881</v>
      </c>
    </row>
    <row r="24" spans="2:6" ht="20.25" customHeight="1" x14ac:dyDescent="0.25">
      <c r="B24" s="66"/>
      <c r="C24" s="46" t="s">
        <v>26</v>
      </c>
      <c r="D24" s="61"/>
      <c r="E24" s="43">
        <f>E25</f>
        <v>26030</v>
      </c>
    </row>
    <row r="25" spans="2:6" ht="51.75" customHeight="1" x14ac:dyDescent="0.25">
      <c r="B25" s="66">
        <v>8</v>
      </c>
      <c r="C25" s="15" t="s">
        <v>78</v>
      </c>
      <c r="D25" s="51">
        <v>5100</v>
      </c>
      <c r="E25" s="41">
        <v>26030</v>
      </c>
    </row>
    <row r="26" spans="2:6" ht="27" customHeight="1" x14ac:dyDescent="0.25">
      <c r="B26" s="66"/>
      <c r="C26" s="46" t="s">
        <v>29</v>
      </c>
      <c r="D26" s="61"/>
      <c r="E26" s="43">
        <f>E27+E28</f>
        <v>86716</v>
      </c>
    </row>
    <row r="27" spans="2:6" ht="36" customHeight="1" x14ac:dyDescent="0.25">
      <c r="B27" s="66">
        <v>9</v>
      </c>
      <c r="C27" s="15" t="s">
        <v>68</v>
      </c>
      <c r="D27" s="51">
        <v>5100</v>
      </c>
      <c r="E27" s="41">
        <v>54040</v>
      </c>
    </row>
    <row r="28" spans="2:6" ht="36" customHeight="1" x14ac:dyDescent="0.25">
      <c r="B28" s="66">
        <v>10</v>
      </c>
      <c r="C28" s="15" t="s">
        <v>79</v>
      </c>
      <c r="D28" s="51">
        <v>5100</v>
      </c>
      <c r="E28" s="41">
        <v>32676</v>
      </c>
    </row>
    <row r="29" spans="2:6" ht="20.25" customHeight="1" x14ac:dyDescent="0.25">
      <c r="B29" s="66"/>
      <c r="C29" s="46" t="s">
        <v>50</v>
      </c>
      <c r="D29" s="61"/>
      <c r="E29" s="43">
        <f>E30+E31</f>
        <v>50000</v>
      </c>
    </row>
    <row r="30" spans="2:6" ht="54" customHeight="1" x14ac:dyDescent="0.25">
      <c r="B30" s="66">
        <v>11</v>
      </c>
      <c r="C30" s="15" t="s">
        <v>91</v>
      </c>
      <c r="D30" s="42">
        <v>5100</v>
      </c>
      <c r="E30" s="41">
        <v>19628</v>
      </c>
    </row>
    <row r="31" spans="2:6" ht="45.75" customHeight="1" x14ac:dyDescent="0.25">
      <c r="B31" s="66">
        <v>12</v>
      </c>
      <c r="C31" s="15" t="s">
        <v>90</v>
      </c>
      <c r="D31" s="42">
        <v>5100</v>
      </c>
      <c r="E31" s="41">
        <v>30372</v>
      </c>
    </row>
    <row r="32" spans="2:6" ht="20.25" customHeight="1" x14ac:dyDescent="0.25">
      <c r="B32" s="66"/>
      <c r="C32" s="46" t="s">
        <v>31</v>
      </c>
      <c r="D32" s="42"/>
      <c r="E32" s="43">
        <f>E33+E34+E35+E36+E37</f>
        <v>170104</v>
      </c>
    </row>
    <row r="33" spans="2:5" ht="59.25" customHeight="1" x14ac:dyDescent="0.25">
      <c r="B33" s="66">
        <v>13</v>
      </c>
      <c r="C33" s="84" t="s">
        <v>80</v>
      </c>
      <c r="D33" s="51">
        <v>5100</v>
      </c>
      <c r="E33" s="41">
        <v>12960</v>
      </c>
    </row>
    <row r="34" spans="2:5" ht="52.5" customHeight="1" x14ac:dyDescent="0.25">
      <c r="B34" s="66">
        <v>14</v>
      </c>
      <c r="C34" s="84" t="s">
        <v>58</v>
      </c>
      <c r="D34" s="51">
        <v>5100</v>
      </c>
      <c r="E34" s="41">
        <v>31900</v>
      </c>
    </row>
    <row r="35" spans="2:5" ht="41.25" customHeight="1" x14ac:dyDescent="0.25">
      <c r="B35" s="66">
        <v>15</v>
      </c>
      <c r="C35" s="84" t="s">
        <v>59</v>
      </c>
      <c r="D35" s="51">
        <v>5100</v>
      </c>
      <c r="E35" s="41">
        <v>36310</v>
      </c>
    </row>
    <row r="36" spans="2:5" ht="45" customHeight="1" x14ac:dyDescent="0.25">
      <c r="B36" s="66">
        <v>16</v>
      </c>
      <c r="C36" s="84" t="s">
        <v>60</v>
      </c>
      <c r="D36" s="51">
        <v>5100</v>
      </c>
      <c r="E36" s="41">
        <v>43416</v>
      </c>
    </row>
    <row r="37" spans="2:5" ht="38.25" customHeight="1" x14ac:dyDescent="0.25">
      <c r="B37" s="66">
        <v>17</v>
      </c>
      <c r="C37" s="84" t="s">
        <v>93</v>
      </c>
      <c r="D37" s="51">
        <v>5100</v>
      </c>
      <c r="E37" s="41">
        <v>45518</v>
      </c>
    </row>
    <row r="38" spans="2:5" ht="20.25" customHeight="1" x14ac:dyDescent="0.25">
      <c r="B38" s="66"/>
      <c r="C38" s="46" t="s">
        <v>32</v>
      </c>
      <c r="D38" s="61"/>
      <c r="E38" s="43">
        <f>E39+E40</f>
        <v>139025</v>
      </c>
    </row>
    <row r="39" spans="2:5" ht="38.25" customHeight="1" x14ac:dyDescent="0.25">
      <c r="B39" s="66">
        <v>18</v>
      </c>
      <c r="C39" s="84" t="s">
        <v>61</v>
      </c>
      <c r="D39" s="51">
        <v>5100</v>
      </c>
      <c r="E39" s="41">
        <v>51535</v>
      </c>
    </row>
    <row r="40" spans="2:5" ht="34.5" customHeight="1" x14ac:dyDescent="0.25">
      <c r="B40" s="66">
        <v>19</v>
      </c>
      <c r="C40" s="84" t="s">
        <v>62</v>
      </c>
      <c r="D40" s="51">
        <v>5100</v>
      </c>
      <c r="E40" s="41">
        <v>87490</v>
      </c>
    </row>
    <row r="41" spans="2:5" ht="20.25" customHeight="1" x14ac:dyDescent="0.25">
      <c r="B41" s="66"/>
      <c r="C41" s="46" t="s">
        <v>33</v>
      </c>
      <c r="D41" s="42"/>
      <c r="E41" s="43">
        <f>E42</f>
        <v>72717</v>
      </c>
    </row>
    <row r="42" spans="2:5" ht="55.5" customHeight="1" x14ac:dyDescent="0.25">
      <c r="B42" s="66">
        <v>20</v>
      </c>
      <c r="C42" s="84" t="s">
        <v>71</v>
      </c>
      <c r="D42" s="51">
        <v>5100</v>
      </c>
      <c r="E42" s="41">
        <v>72717</v>
      </c>
    </row>
    <row r="43" spans="2:5" ht="20.25" customHeight="1" x14ac:dyDescent="0.25">
      <c r="B43" s="66"/>
      <c r="C43" s="46" t="s">
        <v>30</v>
      </c>
      <c r="D43" s="61"/>
      <c r="E43" s="43">
        <f>E44</f>
        <v>41540</v>
      </c>
    </row>
    <row r="44" spans="2:5" ht="45" customHeight="1" x14ac:dyDescent="0.25">
      <c r="B44" s="66">
        <v>21</v>
      </c>
      <c r="C44" s="15" t="s">
        <v>89</v>
      </c>
      <c r="D44" s="42">
        <v>5100</v>
      </c>
      <c r="E44" s="41">
        <v>41540</v>
      </c>
    </row>
    <row r="45" spans="2:5" ht="17.25" customHeight="1" x14ac:dyDescent="0.25">
      <c r="B45" s="66"/>
      <c r="C45" s="46" t="s">
        <v>28</v>
      </c>
      <c r="D45" s="61"/>
      <c r="E45" s="43">
        <f>E46+E47+E48</f>
        <v>99952</v>
      </c>
    </row>
    <row r="46" spans="2:5" ht="51.75" customHeight="1" x14ac:dyDescent="0.25">
      <c r="B46" s="66">
        <v>22</v>
      </c>
      <c r="C46" s="15" t="s">
        <v>92</v>
      </c>
      <c r="D46" s="42">
        <v>5100</v>
      </c>
      <c r="E46" s="41">
        <v>12877</v>
      </c>
    </row>
    <row r="47" spans="2:5" ht="39.75" customHeight="1" x14ac:dyDescent="0.25">
      <c r="B47" s="66">
        <v>23</v>
      </c>
      <c r="C47" s="15" t="s">
        <v>81</v>
      </c>
      <c r="D47" s="42">
        <v>5100</v>
      </c>
      <c r="E47" s="41">
        <v>15761</v>
      </c>
    </row>
    <row r="48" spans="2:5" ht="30.75" customHeight="1" x14ac:dyDescent="0.25">
      <c r="B48" s="66">
        <v>24</v>
      </c>
      <c r="C48" s="15" t="s">
        <v>82</v>
      </c>
      <c r="D48" s="42">
        <v>5100</v>
      </c>
      <c r="E48" s="41">
        <v>71314</v>
      </c>
    </row>
    <row r="49" spans="2:8" ht="17.25" customHeight="1" x14ac:dyDescent="0.25">
      <c r="B49" s="66"/>
      <c r="C49" s="46" t="s">
        <v>27</v>
      </c>
      <c r="D49" s="61"/>
      <c r="E49" s="43">
        <f>E50+E51+E52</f>
        <v>124343</v>
      </c>
    </row>
    <row r="50" spans="2:8" ht="33" customHeight="1" x14ac:dyDescent="0.25">
      <c r="B50" s="66">
        <v>25</v>
      </c>
      <c r="C50" s="15" t="s">
        <v>83</v>
      </c>
      <c r="D50" s="42">
        <v>5100</v>
      </c>
      <c r="E50" s="41">
        <v>88447</v>
      </c>
    </row>
    <row r="51" spans="2:8" ht="36" customHeight="1" x14ac:dyDescent="0.25">
      <c r="B51" s="66">
        <v>26</v>
      </c>
      <c r="C51" s="15" t="s">
        <v>84</v>
      </c>
      <c r="D51" s="42">
        <v>5100</v>
      </c>
      <c r="E51" s="41">
        <v>18957</v>
      </c>
    </row>
    <row r="52" spans="2:8" ht="30" customHeight="1" x14ac:dyDescent="0.25">
      <c r="B52" s="66">
        <v>27</v>
      </c>
      <c r="C52" s="84" t="s">
        <v>85</v>
      </c>
      <c r="D52" s="42">
        <v>5100</v>
      </c>
      <c r="E52" s="41">
        <v>16939</v>
      </c>
      <c r="H52" s="56"/>
    </row>
    <row r="53" spans="2:8" ht="17.25" customHeight="1" x14ac:dyDescent="0.25">
      <c r="B53" s="86" t="s">
        <v>64</v>
      </c>
      <c r="C53" s="85" t="s">
        <v>63</v>
      </c>
      <c r="D53" s="62"/>
      <c r="E53" s="43">
        <f>E54+E55</f>
        <v>19523</v>
      </c>
    </row>
    <row r="54" spans="2:8" ht="33.75" customHeight="1" x14ac:dyDescent="0.25">
      <c r="B54" s="47">
        <v>1</v>
      </c>
      <c r="C54" s="84" t="s">
        <v>70</v>
      </c>
      <c r="D54" s="97">
        <v>5200</v>
      </c>
      <c r="E54" s="41">
        <v>9000</v>
      </c>
    </row>
    <row r="55" spans="2:8" ht="17.25" customHeight="1" x14ac:dyDescent="0.25">
      <c r="B55" s="47">
        <v>2</v>
      </c>
      <c r="C55" s="84" t="s">
        <v>51</v>
      </c>
      <c r="D55" s="97">
        <v>5200</v>
      </c>
      <c r="E55" s="41">
        <v>10523</v>
      </c>
    </row>
    <row r="56" spans="2:8" ht="24" customHeight="1" x14ac:dyDescent="0.25">
      <c r="B56" s="49" t="s">
        <v>16</v>
      </c>
      <c r="C56" s="44" t="s">
        <v>12</v>
      </c>
      <c r="D56" s="44"/>
      <c r="E56" s="45">
        <f>E57+E58</f>
        <v>44027</v>
      </c>
      <c r="F56" s="33"/>
    </row>
    <row r="57" spans="2:8" ht="59.25" customHeight="1" x14ac:dyDescent="0.25">
      <c r="B57" s="11">
        <v>1</v>
      </c>
      <c r="C57" s="28" t="s">
        <v>94</v>
      </c>
      <c r="D57" s="28">
        <v>5400</v>
      </c>
      <c r="E57" s="17">
        <v>22607</v>
      </c>
    </row>
    <row r="58" spans="2:8" ht="45" customHeight="1" thickBot="1" x14ac:dyDescent="0.3">
      <c r="B58" s="67">
        <v>2</v>
      </c>
      <c r="C58" s="88" t="s">
        <v>95</v>
      </c>
      <c r="D58" s="76">
        <v>5400</v>
      </c>
      <c r="E58" s="69">
        <v>21420</v>
      </c>
    </row>
    <row r="59" spans="2:8" ht="20.25" customHeight="1" thickBot="1" x14ac:dyDescent="0.3">
      <c r="B59" s="79" t="s">
        <v>7</v>
      </c>
      <c r="C59" s="73" t="s">
        <v>17</v>
      </c>
      <c r="D59" s="80"/>
      <c r="E59" s="81">
        <f>E60</f>
        <v>61157</v>
      </c>
      <c r="F59" s="34"/>
    </row>
    <row r="60" spans="2:8" ht="51.75" customHeight="1" thickBot="1" x14ac:dyDescent="0.3">
      <c r="B60" s="104">
        <v>1</v>
      </c>
      <c r="C60" s="105" t="s">
        <v>49</v>
      </c>
      <c r="D60" s="106">
        <v>5204</v>
      </c>
      <c r="E60" s="107">
        <v>61157</v>
      </c>
    </row>
    <row r="61" spans="2:8" ht="18.75" customHeight="1" thickBot="1" x14ac:dyDescent="0.3">
      <c r="B61" s="71" t="s">
        <v>8</v>
      </c>
      <c r="C61" s="108" t="s">
        <v>13</v>
      </c>
      <c r="D61" s="108"/>
      <c r="E61" s="109">
        <f>E62+E63+E65+E67+E68+E69+E66+E70+E71+E72+E73+E74+E75+E76+E77+E78+E79</f>
        <v>3405512</v>
      </c>
      <c r="F61" s="22"/>
      <c r="H61" t="s">
        <v>69</v>
      </c>
    </row>
    <row r="62" spans="2:8" ht="52.5" customHeight="1" x14ac:dyDescent="0.25">
      <c r="B62" s="13">
        <v>1</v>
      </c>
      <c r="C62" s="77" t="s">
        <v>34</v>
      </c>
      <c r="D62" s="77">
        <v>5100</v>
      </c>
      <c r="E62" s="78">
        <v>118501</v>
      </c>
    </row>
    <row r="63" spans="2:8" ht="77.25" customHeight="1" x14ac:dyDescent="0.25">
      <c r="B63" s="11">
        <v>2</v>
      </c>
      <c r="C63" s="20" t="s">
        <v>86</v>
      </c>
      <c r="D63" s="77">
        <v>5100</v>
      </c>
      <c r="E63" s="17">
        <v>145905</v>
      </c>
    </row>
    <row r="64" spans="2:8" ht="11.25" hidden="1" customHeight="1" x14ac:dyDescent="0.25">
      <c r="B64" s="11"/>
      <c r="C64" s="50"/>
      <c r="D64" s="77">
        <v>5100</v>
      </c>
      <c r="E64" s="17"/>
    </row>
    <row r="65" spans="2:8" ht="66" customHeight="1" x14ac:dyDescent="0.25">
      <c r="B65" s="11">
        <v>3</v>
      </c>
      <c r="C65" s="20" t="s">
        <v>87</v>
      </c>
      <c r="D65" s="77">
        <v>5100</v>
      </c>
      <c r="E65" s="17">
        <v>96938</v>
      </c>
    </row>
    <row r="66" spans="2:8" ht="37.5" customHeight="1" x14ac:dyDescent="0.25">
      <c r="B66" s="55">
        <v>3.71428571428571</v>
      </c>
      <c r="C66" s="20" t="s">
        <v>35</v>
      </c>
      <c r="D66" s="77">
        <v>5100</v>
      </c>
      <c r="E66" s="17">
        <v>285844</v>
      </c>
    </row>
    <row r="67" spans="2:8" ht="32.25" customHeight="1" x14ac:dyDescent="0.25">
      <c r="B67" s="11">
        <v>5</v>
      </c>
      <c r="C67" s="12" t="s">
        <v>36</v>
      </c>
      <c r="D67" s="77">
        <v>5100</v>
      </c>
      <c r="E67" s="17">
        <v>2275159</v>
      </c>
    </row>
    <row r="68" spans="2:8" ht="48" customHeight="1" x14ac:dyDescent="0.25">
      <c r="B68" s="11">
        <v>6</v>
      </c>
      <c r="C68" s="25" t="s">
        <v>37</v>
      </c>
      <c r="D68" s="77">
        <v>5100</v>
      </c>
      <c r="E68" s="17">
        <v>19000</v>
      </c>
    </row>
    <row r="69" spans="2:8" ht="50.25" customHeight="1" x14ac:dyDescent="0.25">
      <c r="B69" s="11">
        <v>7</v>
      </c>
      <c r="C69" s="26" t="s">
        <v>38</v>
      </c>
      <c r="D69" s="77">
        <v>5100</v>
      </c>
      <c r="E69" s="17">
        <v>6000</v>
      </c>
    </row>
    <row r="70" spans="2:8" ht="52.5" customHeight="1" x14ac:dyDescent="0.25">
      <c r="B70" s="11">
        <v>8</v>
      </c>
      <c r="C70" s="12" t="s">
        <v>39</v>
      </c>
      <c r="D70" s="77">
        <v>5100</v>
      </c>
      <c r="E70" s="17">
        <v>7200</v>
      </c>
    </row>
    <row r="71" spans="2:8" ht="23.25" customHeight="1" x14ac:dyDescent="0.25">
      <c r="B71" s="55">
        <v>9</v>
      </c>
      <c r="C71" s="12" t="s">
        <v>40</v>
      </c>
      <c r="D71" s="12">
        <v>5200</v>
      </c>
      <c r="E71" s="17">
        <v>1000</v>
      </c>
    </row>
    <row r="72" spans="2:8" ht="31.5" customHeight="1" x14ac:dyDescent="0.25">
      <c r="B72" s="11">
        <v>10</v>
      </c>
      <c r="C72" s="12" t="s">
        <v>41</v>
      </c>
      <c r="D72" s="12">
        <v>5400</v>
      </c>
      <c r="E72" s="17">
        <v>10000</v>
      </c>
    </row>
    <row r="73" spans="2:8" ht="23.25" customHeight="1" x14ac:dyDescent="0.25">
      <c r="B73" s="11">
        <v>11</v>
      </c>
      <c r="C73" s="12" t="s">
        <v>42</v>
      </c>
      <c r="D73" s="12">
        <v>5200</v>
      </c>
      <c r="E73" s="17">
        <v>17000</v>
      </c>
    </row>
    <row r="74" spans="2:8" ht="45" customHeight="1" x14ac:dyDescent="0.25">
      <c r="B74" s="11">
        <v>12</v>
      </c>
      <c r="C74" s="12" t="s">
        <v>43</v>
      </c>
      <c r="D74" s="12">
        <v>5100</v>
      </c>
      <c r="E74" s="17">
        <v>2100</v>
      </c>
    </row>
    <row r="75" spans="2:8" ht="48.75" customHeight="1" x14ac:dyDescent="0.25">
      <c r="B75" s="11">
        <v>13</v>
      </c>
      <c r="C75" s="12" t="s">
        <v>44</v>
      </c>
      <c r="D75" s="12">
        <v>5100</v>
      </c>
      <c r="E75" s="17">
        <v>92760</v>
      </c>
    </row>
    <row r="76" spans="2:8" ht="23.25" customHeight="1" x14ac:dyDescent="0.25">
      <c r="B76" s="55">
        <v>14</v>
      </c>
      <c r="C76" s="12" t="s">
        <v>45</v>
      </c>
      <c r="D76" s="12">
        <v>5400</v>
      </c>
      <c r="E76" s="17">
        <v>1055</v>
      </c>
    </row>
    <row r="77" spans="2:8" ht="23.25" customHeight="1" x14ac:dyDescent="0.25">
      <c r="B77" s="11">
        <v>15</v>
      </c>
      <c r="C77" s="12" t="s">
        <v>46</v>
      </c>
      <c r="D77" s="12">
        <v>5100</v>
      </c>
      <c r="E77" s="17">
        <v>3840</v>
      </c>
    </row>
    <row r="78" spans="2:8" ht="67.5" customHeight="1" x14ac:dyDescent="0.25">
      <c r="B78" s="11">
        <v>16</v>
      </c>
      <c r="C78" s="12" t="s">
        <v>47</v>
      </c>
      <c r="D78" s="12">
        <v>5400</v>
      </c>
      <c r="E78" s="17">
        <v>1572</v>
      </c>
      <c r="H78" s="56"/>
    </row>
    <row r="79" spans="2:8" ht="66.75" customHeight="1" thickBot="1" x14ac:dyDescent="0.3">
      <c r="B79" s="67">
        <v>17</v>
      </c>
      <c r="C79" s="68" t="s">
        <v>48</v>
      </c>
      <c r="D79" s="68">
        <v>5100</v>
      </c>
      <c r="E79" s="69">
        <v>321638</v>
      </c>
    </row>
    <row r="80" spans="2:8" ht="18.75" customHeight="1" thickBot="1" x14ac:dyDescent="0.3">
      <c r="B80" s="71" t="s">
        <v>18</v>
      </c>
      <c r="C80" s="72" t="s">
        <v>9</v>
      </c>
      <c r="D80" s="72"/>
      <c r="E80" s="75">
        <f>E81+E84+E85+E86+E87+E82+E83+E88</f>
        <v>13907001</v>
      </c>
      <c r="F80" s="22"/>
    </row>
    <row r="81" spans="2:6" ht="99" customHeight="1" x14ac:dyDescent="0.25">
      <c r="B81" s="13">
        <v>1</v>
      </c>
      <c r="C81" s="63" t="s">
        <v>52</v>
      </c>
      <c r="D81" s="64">
        <v>5206</v>
      </c>
      <c r="E81" s="70">
        <v>4023554</v>
      </c>
      <c r="F81" s="74"/>
    </row>
    <row r="82" spans="2:6" ht="120" customHeight="1" x14ac:dyDescent="0.25">
      <c r="B82" s="99">
        <v>2</v>
      </c>
      <c r="C82" s="15" t="s">
        <v>56</v>
      </c>
      <c r="D82" s="65">
        <v>5100</v>
      </c>
      <c r="E82" s="83">
        <v>369933</v>
      </c>
      <c r="F82" s="74"/>
    </row>
    <row r="83" spans="2:6" ht="32.450000000000003" customHeight="1" x14ac:dyDescent="0.25">
      <c r="B83" s="99">
        <v>3</v>
      </c>
      <c r="C83" s="15" t="s">
        <v>53</v>
      </c>
      <c r="D83" s="65">
        <v>5100</v>
      </c>
      <c r="E83" s="65">
        <v>612664</v>
      </c>
      <c r="F83" s="74"/>
    </row>
    <row r="84" spans="2:6" ht="30" x14ac:dyDescent="0.25">
      <c r="B84" s="13">
        <v>4</v>
      </c>
      <c r="C84" s="15" t="s">
        <v>36</v>
      </c>
      <c r="D84" s="16">
        <v>5100</v>
      </c>
      <c r="E84" s="65">
        <v>4535642</v>
      </c>
      <c r="F84" s="74"/>
    </row>
    <row r="85" spans="2:6" ht="30" x14ac:dyDescent="0.25">
      <c r="B85" s="99">
        <v>5</v>
      </c>
      <c r="C85" s="15" t="s">
        <v>88</v>
      </c>
      <c r="D85" s="16">
        <v>5103</v>
      </c>
      <c r="E85" s="65">
        <v>229460</v>
      </c>
      <c r="F85" s="74"/>
    </row>
    <row r="86" spans="2:6" ht="30" x14ac:dyDescent="0.25">
      <c r="B86" s="99">
        <v>6</v>
      </c>
      <c r="C86" s="15" t="s">
        <v>54</v>
      </c>
      <c r="D86" s="16">
        <v>5100</v>
      </c>
      <c r="E86" s="65">
        <v>600500</v>
      </c>
      <c r="F86" s="74"/>
    </row>
    <row r="87" spans="2:6" ht="75" x14ac:dyDescent="0.25">
      <c r="B87" s="13">
        <v>7</v>
      </c>
      <c r="C87" s="15" t="s">
        <v>55</v>
      </c>
      <c r="D87" s="16">
        <v>5100</v>
      </c>
      <c r="E87" s="65">
        <v>601614</v>
      </c>
      <c r="F87" s="74"/>
    </row>
    <row r="88" spans="2:6" ht="179.25" customHeight="1" x14ac:dyDescent="0.25">
      <c r="B88" s="99">
        <v>8</v>
      </c>
      <c r="C88" s="15" t="s">
        <v>57</v>
      </c>
      <c r="D88" s="16">
        <v>5100</v>
      </c>
      <c r="E88" s="98">
        <v>2933634</v>
      </c>
    </row>
  </sheetData>
  <mergeCells count="1">
    <mergeCell ref="F7:F8"/>
  </mergeCells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sheetData/>
  <pageMargins left="0" right="0" top="0" bottom="0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sheetData/>
  <pageMargins left="0" right="0" top="0" bottom="0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2023-03-24T07:21:23Z</dcterms:modified>
</cp:coreProperties>
</file>